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en/Desktop/Voortgangsrapportage RIF ISOP/Bijlagen voortgangsrapportage/"/>
    </mc:Choice>
  </mc:AlternateContent>
  <xr:revisionPtr revIDLastSave="0" documentId="8_{CAF668B6-632E-9A40-A1FD-B1FC24E724C6}" xr6:coauthVersionLast="47" xr6:coauthVersionMax="47" xr10:uidLastSave="{00000000-0000-0000-0000-000000000000}"/>
  <bookViews>
    <workbookView xWindow="0" yWindow="780" windowWidth="23260" windowHeight="12580" xr2:uid="{3C0098D3-2286-418B-AF95-840EF9EF1638}"/>
  </bookViews>
  <sheets>
    <sheet name="Exploitatie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U10" i="1"/>
  <c r="I54" i="1" l="1"/>
  <c r="I53" i="1"/>
  <c r="I52" i="1"/>
  <c r="I56" i="1" s="1" a="1"/>
  <c r="I56" i="1" s="1"/>
  <c r="I46" i="1"/>
  <c r="I45" i="1"/>
  <c r="I44" i="1"/>
  <c r="I48" i="1" s="1" a="1"/>
  <c r="I48" i="1" s="1"/>
  <c r="I38" i="1"/>
  <c r="I37" i="1"/>
  <c r="I36" i="1"/>
  <c r="I40" i="1" s="1" a="1"/>
  <c r="I40" i="1" s="1"/>
  <c r="U30" i="1"/>
  <c r="G15" i="1" s="1"/>
  <c r="K15" i="1" s="1"/>
  <c r="S30" i="1"/>
  <c r="K14" i="1" s="1"/>
  <c r="U15" i="1" s="1"/>
  <c r="Q30" i="1"/>
  <c r="G11" i="1" s="1"/>
  <c r="O30" i="1"/>
  <c r="G10" i="1" s="1"/>
  <c r="U7" i="1" s="1"/>
  <c r="V29" i="1"/>
  <c r="V28" i="1"/>
  <c r="V27" i="1"/>
  <c r="V26" i="1"/>
  <c r="V25" i="1"/>
  <c r="V24" i="1"/>
  <c r="U16" i="1" l="1"/>
  <c r="K11" i="1"/>
  <c r="K10" i="1"/>
  <c r="K16" i="1" s="1"/>
  <c r="U18" i="1" l="1"/>
  <c r="F6" i="1"/>
</calcChain>
</file>

<file path=xl/sharedStrings.xml><?xml version="1.0" encoding="utf-8"?>
<sst xmlns="http://schemas.openxmlformats.org/spreadsheetml/2006/main" count="95" uniqueCount="54">
  <si>
    <t>Exploitatiebegroting RIF-aanvraag Interprofessioneel Samen Opleiden</t>
  </si>
  <si>
    <t>Looptijd project:</t>
  </si>
  <si>
    <t>21 augustus 2023 - 20 augustus 2027</t>
  </si>
  <si>
    <t>Kosten</t>
  </si>
  <si>
    <t>Inkomsten</t>
  </si>
  <si>
    <t>Totale kosten Verduurzaming:</t>
  </si>
  <si>
    <t>Cofinanciering door penvoerder</t>
  </si>
  <si>
    <t>In cash/in kind</t>
  </si>
  <si>
    <t>Graafschap College</t>
  </si>
  <si>
    <t>In kind</t>
  </si>
  <si>
    <t>Loonkosten</t>
  </si>
  <si>
    <t>Deelnemende partij (onderwijs)</t>
  </si>
  <si>
    <t>Aantal uren</t>
  </si>
  <si>
    <t>Uurtarief</t>
  </si>
  <si>
    <t>Totaal</t>
  </si>
  <si>
    <t>Cofinanciering door overige partijen</t>
  </si>
  <si>
    <t>Iselinge Hogeschool</t>
  </si>
  <si>
    <t>Regio Achterhoek</t>
  </si>
  <si>
    <t>In cash</t>
  </si>
  <si>
    <t>Tegemoetkoming Kosten Opleidingsscholen</t>
  </si>
  <si>
    <t>Deelnemende partij (overig)</t>
  </si>
  <si>
    <t>Kinderopvang</t>
  </si>
  <si>
    <t>Cofinanciering door arbeidsorganisaties</t>
  </si>
  <si>
    <t>Primair Onderwijs</t>
  </si>
  <si>
    <t>Totale loonkosten Verduurzaming:</t>
  </si>
  <si>
    <t>Totale inkomsten:</t>
  </si>
  <si>
    <t>Overzicht inschatting inzet uren per activiteit per partner</t>
  </si>
  <si>
    <t>Activiteiten Verduurzaming zoals beschreven in het Plan van Aanpak</t>
  </si>
  <si>
    <t>Partner</t>
  </si>
  <si>
    <t>Periode 2027 - 2031</t>
  </si>
  <si>
    <t>Totaal:</t>
  </si>
  <si>
    <t>Activiteit 1</t>
  </si>
  <si>
    <t>Begeleiding van interprofessionele leerteams</t>
  </si>
  <si>
    <t>Activiteit 2</t>
  </si>
  <si>
    <t>Uitvoeren van audits</t>
  </si>
  <si>
    <t>Activiteit 3</t>
  </si>
  <si>
    <t>Monitoring curriculumverandering en ontwikkeling</t>
  </si>
  <si>
    <t>Activiteit 4</t>
  </si>
  <si>
    <t>Herzien en bijstellen opleidingsplan</t>
  </si>
  <si>
    <t>Activiteit 5</t>
  </si>
  <si>
    <t>Training 'Begeleiden van interprofessioneel samenwerken voor nieuwe studentbegeleiders'</t>
  </si>
  <si>
    <t>Activiteit 6</t>
  </si>
  <si>
    <t>Veldcontactdagen</t>
  </si>
  <si>
    <t>Overige kosten</t>
  </si>
  <si>
    <t>Materiaalkosten</t>
  </si>
  <si>
    <t>Omschrijving</t>
  </si>
  <si>
    <t>Aantal</t>
  </si>
  <si>
    <t>Stuksprijs</t>
  </si>
  <si>
    <t>-</t>
  </si>
  <si>
    <t>Totale materiaalkosten Verduurzaming:</t>
  </si>
  <si>
    <t>Kosten voor machines en apparatuur</t>
  </si>
  <si>
    <t>Totale kosten voor machines en apparatuur Verduurzaming:</t>
  </si>
  <si>
    <t>Kosten derden</t>
  </si>
  <si>
    <t>Totale kosten derden en apparatuur Verduurzaming: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</si>
</sst>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E5DA6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2" xfId="1" applyFont="1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4" fillId="2" borderId="9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0" fontId="2" fillId="2" borderId="8" xfId="0" applyFont="1" applyFill="1" applyBorder="1"/>
    <xf numFmtId="0" fontId="5" fillId="2" borderId="11" xfId="0" applyFont="1" applyFill="1" applyBorder="1" applyAlignment="1">
      <alignment horizontal="right"/>
    </xf>
    <xf numFmtId="0" fontId="0" fillId="2" borderId="11" xfId="0" applyFill="1" applyBorder="1"/>
    <xf numFmtId="164" fontId="2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164" fontId="0" fillId="2" borderId="0" xfId="1" applyFont="1" applyFill="1" applyBorder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64" fontId="2" fillId="2" borderId="0" xfId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/>
    <xf numFmtId="164" fontId="0" fillId="2" borderId="0" xfId="0" applyNumberFormat="1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3" borderId="4" xfId="0" applyFill="1" applyBorder="1"/>
    <xf numFmtId="0" fontId="8" fillId="2" borderId="0" xfId="0" applyFont="1" applyFill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1" applyFont="1" applyFill="1" applyBorder="1"/>
    <xf numFmtId="164" fontId="0" fillId="3" borderId="0" xfId="0" applyNumberFormat="1" applyFill="1"/>
    <xf numFmtId="0" fontId="0" fillId="3" borderId="5" xfId="0" applyFill="1" applyBorder="1"/>
    <xf numFmtId="0" fontId="4" fillId="3" borderId="5" xfId="0" applyFont="1" applyFill="1" applyBorder="1"/>
    <xf numFmtId="0" fontId="2" fillId="2" borderId="12" xfId="0" applyFont="1" applyFill="1" applyBorder="1" applyAlignment="1">
      <alignment horizontal="left" vertical="center"/>
    </xf>
    <xf numFmtId="0" fontId="9" fillId="2" borderId="0" xfId="0" applyFont="1" applyFill="1"/>
    <xf numFmtId="0" fontId="0" fillId="2" borderId="5" xfId="0" applyFill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9" fillId="2" borderId="0" xfId="0" applyFont="1" applyFill="1" applyAlignment="1">
      <alignment vertical="center"/>
    </xf>
    <xf numFmtId="164" fontId="0" fillId="2" borderId="0" xfId="1" applyFont="1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164" fontId="2" fillId="2" borderId="7" xfId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164" fontId="9" fillId="2" borderId="7" xfId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164" fontId="0" fillId="5" borderId="0" xfId="1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64" fontId="0" fillId="3" borderId="0" xfId="1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6" fillId="3" borderId="0" xfId="0" applyFont="1" applyFill="1" applyAlignment="1">
      <alignment horizontal="left"/>
    </xf>
    <xf numFmtId="164" fontId="9" fillId="2" borderId="0" xfId="1" applyFont="1" applyFill="1" applyBorder="1" applyAlignment="1">
      <alignment vertical="center"/>
    </xf>
    <xf numFmtId="0" fontId="5" fillId="3" borderId="13" xfId="0" applyFont="1" applyFill="1" applyBorder="1"/>
    <xf numFmtId="0" fontId="5" fillId="3" borderId="10" xfId="0" applyFont="1" applyFill="1" applyBorder="1"/>
    <xf numFmtId="0" fontId="0" fillId="5" borderId="5" xfId="0" applyFill="1" applyBorder="1" applyAlignment="1">
      <alignment vertical="center"/>
    </xf>
    <xf numFmtId="0" fontId="0" fillId="5" borderId="0" xfId="0" applyFill="1" applyAlignment="1">
      <alignment horizontal="left"/>
    </xf>
    <xf numFmtId="0" fontId="0" fillId="5" borderId="0" xfId="0" applyFill="1"/>
    <xf numFmtId="164" fontId="0" fillId="5" borderId="0" xfId="1" applyFont="1" applyFill="1" applyBorder="1"/>
    <xf numFmtId="164" fontId="0" fillId="5" borderId="0" xfId="0" applyNumberFormat="1" applyFill="1"/>
    <xf numFmtId="0" fontId="0" fillId="5" borderId="4" xfId="0" applyFill="1" applyBorder="1"/>
    <xf numFmtId="0" fontId="0" fillId="5" borderId="3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/>
    <xf numFmtId="164" fontId="0" fillId="5" borderId="2" xfId="1" applyFont="1" applyFill="1" applyBorder="1"/>
    <xf numFmtId="164" fontId="0" fillId="5" borderId="2" xfId="0" applyNumberFormat="1" applyFill="1" applyBorder="1"/>
    <xf numFmtId="0" fontId="0" fillId="5" borderId="1" xfId="0" applyFill="1" applyBorder="1"/>
    <xf numFmtId="0" fontId="0" fillId="5" borderId="5" xfId="0" applyFill="1" applyBorder="1"/>
    <xf numFmtId="0" fontId="6" fillId="5" borderId="0" xfId="0" applyFont="1" applyFill="1" applyAlignment="1">
      <alignment horizontal="left"/>
    </xf>
    <xf numFmtId="0" fontId="4" fillId="5" borderId="5" xfId="0" applyFont="1" applyFill="1" applyBorder="1"/>
    <xf numFmtId="0" fontId="5" fillId="5" borderId="10" xfId="0" applyFont="1" applyFill="1" applyBorder="1"/>
    <xf numFmtId="0" fontId="5" fillId="5" borderId="14" xfId="0" applyFont="1" applyFill="1" applyBorder="1"/>
    <xf numFmtId="0" fontId="5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4" fontId="2" fillId="2" borderId="0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5" borderId="5" xfId="0" quotePrefix="1" applyFill="1" applyBorder="1" applyAlignment="1">
      <alignment horizontal="left"/>
    </xf>
    <xf numFmtId="0" fontId="0" fillId="5" borderId="0" xfId="0" quotePrefix="1" applyFill="1" applyAlignment="1">
      <alignment horizontal="left"/>
    </xf>
    <xf numFmtId="164" fontId="0" fillId="5" borderId="0" xfId="1" applyFont="1" applyFill="1" applyBorder="1" applyAlignment="1">
      <alignment horizontal="left"/>
    </xf>
    <xf numFmtId="164" fontId="0" fillId="5" borderId="4" xfId="1" applyFont="1" applyFill="1" applyBorder="1" applyAlignment="1">
      <alignment horizontal="left"/>
    </xf>
    <xf numFmtId="0" fontId="0" fillId="3" borderId="5" xfId="0" quotePrefix="1" applyFill="1" applyBorder="1" applyAlignment="1">
      <alignment horizontal="left"/>
    </xf>
    <xf numFmtId="0" fontId="0" fillId="3" borderId="0" xfId="0" quotePrefix="1" applyFill="1" applyAlignment="1">
      <alignment horizontal="left"/>
    </xf>
    <xf numFmtId="164" fontId="0" fillId="3" borderId="0" xfId="1" applyFont="1" applyFill="1" applyBorder="1" applyAlignment="1">
      <alignment horizontal="left"/>
    </xf>
    <xf numFmtId="164" fontId="0" fillId="3" borderId="4" xfId="1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3" borderId="5" xfId="0" quotePrefix="1" applyFont="1" applyFill="1" applyBorder="1" applyAlignment="1">
      <alignment horizontal="left" wrapText="1"/>
    </xf>
    <xf numFmtId="0" fontId="3" fillId="3" borderId="0" xfId="0" quotePrefix="1" applyFont="1" applyFill="1" applyAlignment="1">
      <alignment horizontal="left" wrapText="1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0" fillId="2" borderId="0" xfId="1" applyFont="1" applyFill="1" applyBorder="1" applyAlignment="1">
      <alignment horizontal="left" vertical="center"/>
    </xf>
    <xf numFmtId="164" fontId="0" fillId="2" borderId="0" xfId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9AA8D7"/>
      <color rgb="FF4E5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4F77-7CCD-4422-968B-7C369CED8D6A}">
  <dimension ref="A1:AF57"/>
  <sheetViews>
    <sheetView tabSelected="1" workbookViewId="0">
      <selection activeCell="Y50" sqref="Y50"/>
    </sheetView>
  </sheetViews>
  <sheetFormatPr baseColWidth="10" defaultColWidth="9.1640625" defaultRowHeight="15" x14ac:dyDescent="0.2"/>
  <cols>
    <col min="1" max="1" width="1.5" style="1" customWidth="1"/>
    <col min="2" max="2" width="12.6640625" style="1" customWidth="1"/>
    <col min="3" max="3" width="5.5" style="1" customWidth="1"/>
    <col min="4" max="4" width="10" style="1" customWidth="1"/>
    <col min="5" max="5" width="7.1640625" style="1" customWidth="1"/>
    <col min="6" max="6" width="8" style="1" customWidth="1"/>
    <col min="7" max="7" width="6.6640625" style="1" customWidth="1"/>
    <col min="8" max="8" width="5.33203125" style="1" customWidth="1"/>
    <col min="9" max="9" width="9.1640625" style="1"/>
    <col min="10" max="10" width="8" style="1" customWidth="1"/>
    <col min="11" max="11" width="15.33203125" style="1" customWidth="1"/>
    <col min="12" max="12" width="2.1640625" style="1" customWidth="1"/>
    <col min="13" max="13" width="10.6640625" style="1" customWidth="1"/>
    <col min="14" max="15" width="5.5" style="1" customWidth="1"/>
    <col min="16" max="16" width="13.6640625" style="1" customWidth="1"/>
    <col min="17" max="17" width="10.6640625" style="1" customWidth="1"/>
    <col min="18" max="18" width="7.6640625" style="1" customWidth="1"/>
    <col min="19" max="19" width="8.6640625" style="1" customWidth="1"/>
    <col min="20" max="20" width="7.5" style="1" customWidth="1"/>
    <col min="21" max="21" width="15" style="1" customWidth="1"/>
    <col min="22" max="22" width="9.1640625" style="1" customWidth="1"/>
    <col min="23" max="16384" width="9.1640625" style="1"/>
  </cols>
  <sheetData>
    <row r="1" spans="2:32" ht="8.25" customHeight="1" x14ac:dyDescent="0.2"/>
    <row r="2" spans="2:32" ht="25.5" customHeight="1" x14ac:dyDescent="0.2"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20"/>
      <c r="M2" s="31"/>
    </row>
    <row r="3" spans="2:32" ht="17.25" customHeight="1" x14ac:dyDescent="0.2">
      <c r="B3" s="114" t="s">
        <v>1</v>
      </c>
      <c r="C3" s="115"/>
      <c r="D3" s="23" t="s">
        <v>2</v>
      </c>
      <c r="E3" s="23"/>
      <c r="F3" s="23"/>
      <c r="G3" s="23"/>
      <c r="H3" s="23"/>
      <c r="I3" s="23"/>
      <c r="J3" s="23"/>
      <c r="K3" s="23"/>
      <c r="L3" s="24"/>
      <c r="M3" s="21"/>
    </row>
    <row r="5" spans="2:32" ht="21" customHeight="1" x14ac:dyDescent="0.2">
      <c r="B5" s="107" t="s">
        <v>3</v>
      </c>
      <c r="C5" s="108"/>
      <c r="D5" s="108"/>
      <c r="E5" s="108"/>
      <c r="F5" s="108"/>
      <c r="G5" s="108"/>
      <c r="H5" s="108"/>
      <c r="I5" s="108"/>
      <c r="J5" s="108"/>
      <c r="K5" s="108"/>
      <c r="L5" s="109"/>
      <c r="M5" s="22"/>
      <c r="N5" s="107" t="s">
        <v>4</v>
      </c>
      <c r="O5" s="108"/>
      <c r="P5" s="108"/>
      <c r="Q5" s="108"/>
      <c r="R5" s="108"/>
      <c r="S5" s="108"/>
      <c r="T5" s="108"/>
      <c r="U5" s="108"/>
      <c r="V5" s="109"/>
    </row>
    <row r="6" spans="2:32" ht="21" customHeight="1" x14ac:dyDescent="0.2">
      <c r="B6" s="116" t="s">
        <v>5</v>
      </c>
      <c r="C6" s="117"/>
      <c r="D6" s="117"/>
      <c r="E6" s="19"/>
      <c r="F6" s="121">
        <f>K16+I48+I56+I40</f>
        <v>2947448</v>
      </c>
      <c r="G6" s="121"/>
      <c r="H6" s="17"/>
      <c r="I6" s="17"/>
      <c r="J6" s="17"/>
      <c r="K6" s="17"/>
      <c r="L6" s="16"/>
      <c r="M6" s="21"/>
      <c r="N6" s="61" t="s">
        <v>6</v>
      </c>
      <c r="O6" s="46"/>
      <c r="P6" s="46"/>
      <c r="Q6" s="46"/>
      <c r="R6" s="46"/>
      <c r="S6" s="46" t="s">
        <v>7</v>
      </c>
      <c r="T6" s="46"/>
      <c r="U6" s="46"/>
      <c r="V6" s="62"/>
      <c r="AE6" s="122"/>
      <c r="AF6" s="122"/>
    </row>
    <row r="7" spans="2:32" x14ac:dyDescent="0.2">
      <c r="N7" s="32" t="s">
        <v>8</v>
      </c>
      <c r="O7" s="33"/>
      <c r="P7" s="33"/>
      <c r="Q7" s="33"/>
      <c r="R7" s="33"/>
      <c r="S7" s="33" t="s">
        <v>9</v>
      </c>
      <c r="T7" s="33"/>
      <c r="U7" s="59">
        <f>G10*I10</f>
        <v>37376</v>
      </c>
      <c r="V7" s="60"/>
      <c r="AE7" s="122"/>
      <c r="AF7" s="122"/>
    </row>
    <row r="8" spans="2:32" ht="16" x14ac:dyDescent="0.2">
      <c r="B8" s="107" t="s">
        <v>10</v>
      </c>
      <c r="C8" s="108"/>
      <c r="D8" s="108"/>
      <c r="E8" s="108"/>
      <c r="F8" s="108"/>
      <c r="G8" s="108"/>
      <c r="H8" s="108"/>
      <c r="I8" s="108"/>
      <c r="J8" s="108"/>
      <c r="K8" s="108"/>
      <c r="L8" s="109"/>
      <c r="N8" s="20"/>
      <c r="O8" s="21"/>
      <c r="P8" s="21"/>
      <c r="Q8" s="21"/>
      <c r="R8" s="21"/>
      <c r="S8" s="21"/>
      <c r="T8" s="21"/>
      <c r="U8" s="47"/>
      <c r="V8" s="45"/>
      <c r="AE8" s="122"/>
      <c r="AF8" s="122"/>
    </row>
    <row r="9" spans="2:32" x14ac:dyDescent="0.2">
      <c r="B9" s="25" t="s">
        <v>11</v>
      </c>
      <c r="C9" s="29"/>
      <c r="D9" s="29"/>
      <c r="E9" s="29"/>
      <c r="F9" s="29"/>
      <c r="G9" s="27" t="s">
        <v>12</v>
      </c>
      <c r="H9" s="27"/>
      <c r="I9" s="27" t="s">
        <v>13</v>
      </c>
      <c r="J9" s="27"/>
      <c r="K9" s="27" t="s">
        <v>14</v>
      </c>
      <c r="L9" s="4"/>
      <c r="N9" s="61" t="s">
        <v>15</v>
      </c>
      <c r="O9" s="46"/>
      <c r="P9" s="46"/>
      <c r="Q9" s="46"/>
      <c r="R9" s="21"/>
      <c r="S9" s="46" t="s">
        <v>7</v>
      </c>
      <c r="T9" s="21"/>
      <c r="U9" s="47"/>
      <c r="V9" s="45"/>
      <c r="AE9" s="123"/>
      <c r="AF9" s="123"/>
    </row>
    <row r="10" spans="2:32" x14ac:dyDescent="0.2">
      <c r="B10" s="32" t="s">
        <v>8</v>
      </c>
      <c r="C10" s="33"/>
      <c r="D10" s="34"/>
      <c r="E10" s="34"/>
      <c r="F10" s="35"/>
      <c r="G10" s="35">
        <f>O30</f>
        <v>512</v>
      </c>
      <c r="H10" s="35"/>
      <c r="I10" s="36">
        <v>73</v>
      </c>
      <c r="J10" s="35"/>
      <c r="K10" s="37">
        <f>G10*I10</f>
        <v>37376</v>
      </c>
      <c r="L10" s="30"/>
      <c r="N10" s="32" t="s">
        <v>16</v>
      </c>
      <c r="O10" s="33"/>
      <c r="P10" s="33"/>
      <c r="Q10" s="33"/>
      <c r="R10" s="33"/>
      <c r="S10" s="33" t="s">
        <v>9</v>
      </c>
      <c r="T10" s="33"/>
      <c r="U10" s="59">
        <f>G11*I11</f>
        <v>37376</v>
      </c>
      <c r="V10" s="60"/>
      <c r="AE10" s="123"/>
      <c r="AF10" s="123"/>
    </row>
    <row r="11" spans="2:32" ht="15" customHeight="1" x14ac:dyDescent="0.2">
      <c r="B11" s="67" t="s">
        <v>16</v>
      </c>
      <c r="C11" s="56"/>
      <c r="D11" s="68"/>
      <c r="E11" s="68"/>
      <c r="F11" s="69"/>
      <c r="G11" s="69">
        <f>Q30</f>
        <v>512</v>
      </c>
      <c r="H11" s="69"/>
      <c r="I11" s="70">
        <v>73</v>
      </c>
      <c r="J11" s="69"/>
      <c r="K11" s="71">
        <f>G11*I11</f>
        <v>37376</v>
      </c>
      <c r="L11" s="72"/>
      <c r="N11" s="67" t="s">
        <v>17</v>
      </c>
      <c r="O11" s="56"/>
      <c r="P11" s="56"/>
      <c r="Q11" s="56"/>
      <c r="R11" s="56"/>
      <c r="S11" s="56" t="s">
        <v>18</v>
      </c>
      <c r="T11" s="56"/>
      <c r="U11" s="57">
        <v>200000</v>
      </c>
      <c r="V11" s="58"/>
      <c r="AE11" s="26"/>
    </row>
    <row r="12" spans="2:32" ht="16.25" customHeight="1" x14ac:dyDescent="0.2">
      <c r="B12" s="42"/>
      <c r="C12" s="28"/>
      <c r="D12" s="28"/>
      <c r="E12" s="28"/>
      <c r="L12" s="4"/>
      <c r="N12" s="32" t="s">
        <v>19</v>
      </c>
      <c r="O12" s="33"/>
      <c r="P12" s="33"/>
      <c r="Q12" s="33"/>
      <c r="R12" s="33"/>
      <c r="S12" s="33" t="s">
        <v>18</v>
      </c>
      <c r="T12" s="33"/>
      <c r="U12" s="59">
        <v>1760000</v>
      </c>
      <c r="V12" s="60"/>
      <c r="AD12" s="41"/>
      <c r="AE12" s="125"/>
      <c r="AF12" s="126"/>
    </row>
    <row r="13" spans="2:32" x14ac:dyDescent="0.2">
      <c r="B13" s="25" t="s">
        <v>20</v>
      </c>
      <c r="C13" s="29"/>
      <c r="D13" s="29"/>
      <c r="E13" s="28"/>
      <c r="F13" s="29"/>
      <c r="G13" s="27" t="s">
        <v>12</v>
      </c>
      <c r="H13" s="27"/>
      <c r="I13" s="27" t="s">
        <v>13</v>
      </c>
      <c r="J13" s="27"/>
      <c r="K13" s="27" t="s">
        <v>14</v>
      </c>
      <c r="L13" s="4"/>
      <c r="M13" s="5"/>
      <c r="N13" s="5"/>
      <c r="U13" s="15"/>
      <c r="V13" s="4"/>
    </row>
    <row r="14" spans="2:32" x14ac:dyDescent="0.2">
      <c r="B14" s="32" t="s">
        <v>21</v>
      </c>
      <c r="C14" s="33"/>
      <c r="D14" s="34"/>
      <c r="E14" s="34"/>
      <c r="F14" s="35"/>
      <c r="G14" s="35">
        <f>S30</f>
        <v>10100</v>
      </c>
      <c r="H14" s="35"/>
      <c r="I14" s="36">
        <v>73</v>
      </c>
      <c r="J14" s="35"/>
      <c r="K14" s="37">
        <f>I14*G14</f>
        <v>737300</v>
      </c>
      <c r="L14" s="30"/>
      <c r="M14" s="5"/>
      <c r="N14" s="61" t="s">
        <v>22</v>
      </c>
      <c r="O14" s="21"/>
      <c r="P14" s="21"/>
      <c r="Q14" s="21"/>
      <c r="R14" s="21"/>
      <c r="S14" s="46" t="s">
        <v>7</v>
      </c>
      <c r="T14" s="21"/>
      <c r="U14" s="47"/>
      <c r="V14" s="45"/>
    </row>
    <row r="15" spans="2:32" x14ac:dyDescent="0.2">
      <c r="B15" s="73" t="s">
        <v>23</v>
      </c>
      <c r="C15" s="74"/>
      <c r="D15" s="74"/>
      <c r="E15" s="74"/>
      <c r="F15" s="75"/>
      <c r="G15" s="75">
        <f>U30</f>
        <v>29252</v>
      </c>
      <c r="H15" s="75"/>
      <c r="I15" s="76">
        <v>73</v>
      </c>
      <c r="J15" s="75"/>
      <c r="K15" s="77">
        <f>I15*G15</f>
        <v>2135396</v>
      </c>
      <c r="L15" s="78"/>
      <c r="N15" s="32" t="s">
        <v>21</v>
      </c>
      <c r="O15" s="33"/>
      <c r="P15" s="33"/>
      <c r="Q15" s="33"/>
      <c r="R15" s="33"/>
      <c r="S15" s="33" t="s">
        <v>9</v>
      </c>
      <c r="T15" s="33"/>
      <c r="U15" s="59">
        <f>(SUM(K14:K15)-U11-U12)*(K14/(SUM(K14:K15)))</f>
        <v>234250.59971538931</v>
      </c>
      <c r="V15" s="60"/>
    </row>
    <row r="16" spans="2:32" ht="17" customHeight="1" x14ac:dyDescent="0.2">
      <c r="B16" s="48"/>
      <c r="C16" s="49"/>
      <c r="D16" s="50"/>
      <c r="E16" s="50"/>
      <c r="F16" s="7"/>
      <c r="G16" s="19"/>
      <c r="H16" s="51" t="s">
        <v>24</v>
      </c>
      <c r="I16" s="51"/>
      <c r="J16" s="51"/>
      <c r="K16" s="52">
        <f>SUM(K10:K15)</f>
        <v>2947448</v>
      </c>
      <c r="L16" s="9"/>
      <c r="N16" s="67" t="s">
        <v>23</v>
      </c>
      <c r="O16" s="56"/>
      <c r="P16" s="56"/>
      <c r="Q16" s="56"/>
      <c r="R16" s="56"/>
      <c r="S16" s="56" t="s">
        <v>9</v>
      </c>
      <c r="T16" s="56"/>
      <c r="U16" s="57">
        <f>(SUM(K14:K15)-U11-U12)*(K15/(SUM(K14:K15)))</f>
        <v>678445.40028461069</v>
      </c>
      <c r="V16" s="58"/>
    </row>
    <row r="17" spans="1:22" ht="12.5" customHeight="1" x14ac:dyDescent="0.2">
      <c r="B17" s="14"/>
      <c r="C17" s="14"/>
      <c r="D17" s="28"/>
      <c r="E17" s="28"/>
      <c r="G17" s="18"/>
      <c r="H17" s="18"/>
      <c r="I17" s="18"/>
      <c r="J17" s="18"/>
      <c r="K17" s="13"/>
      <c r="N17" s="20"/>
      <c r="O17" s="21"/>
      <c r="P17" s="21"/>
      <c r="Q17" s="21"/>
      <c r="R17" s="21"/>
      <c r="S17" s="21"/>
      <c r="T17" s="21"/>
      <c r="U17" s="47"/>
      <c r="V17" s="45"/>
    </row>
    <row r="18" spans="1:22" ht="14" customHeight="1" x14ac:dyDescent="0.2">
      <c r="B18" s="14"/>
      <c r="C18" s="14"/>
      <c r="D18" s="28"/>
      <c r="E18" s="28"/>
      <c r="G18" s="18"/>
      <c r="H18" s="18"/>
      <c r="I18" s="18"/>
      <c r="J18" s="18"/>
      <c r="K18" s="13"/>
      <c r="N18" s="53"/>
      <c r="O18" s="23"/>
      <c r="P18" s="23"/>
      <c r="Q18" s="23"/>
      <c r="R18" s="23"/>
      <c r="S18" s="54" t="s">
        <v>25</v>
      </c>
      <c r="T18" s="54"/>
      <c r="U18" s="55">
        <f>SUM(U6:U16)</f>
        <v>2947448</v>
      </c>
      <c r="V18" s="24"/>
    </row>
    <row r="19" spans="1:22" ht="17" customHeight="1" x14ac:dyDescent="0.2">
      <c r="B19" s="14"/>
      <c r="C19" s="14"/>
      <c r="D19" s="28"/>
      <c r="E19" s="28"/>
      <c r="G19" s="18"/>
      <c r="H19" s="18"/>
      <c r="I19" s="18"/>
      <c r="J19" s="18"/>
      <c r="K19" s="13"/>
      <c r="N19" s="21"/>
      <c r="O19" s="21"/>
      <c r="P19" s="21"/>
      <c r="Q19" s="21"/>
      <c r="R19" s="21"/>
      <c r="S19" s="46"/>
      <c r="T19" s="46"/>
      <c r="U19" s="64"/>
      <c r="V19" s="21"/>
    </row>
    <row r="21" spans="1:22" ht="21" customHeight="1" x14ac:dyDescent="0.2">
      <c r="B21" s="107" t="s">
        <v>26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/>
    </row>
    <row r="22" spans="1:22" ht="21.75" customHeight="1" x14ac:dyDescent="0.2">
      <c r="B22" s="112" t="s">
        <v>27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43" t="s">
        <v>28</v>
      </c>
      <c r="N22" s="40"/>
      <c r="O22" s="124" t="s">
        <v>8</v>
      </c>
      <c r="P22" s="124"/>
      <c r="Q22" s="124" t="s">
        <v>16</v>
      </c>
      <c r="R22" s="124"/>
      <c r="S22" s="124" t="s">
        <v>21</v>
      </c>
      <c r="T22" s="124"/>
      <c r="U22" s="44" t="s">
        <v>23</v>
      </c>
      <c r="V22" s="12"/>
    </row>
    <row r="23" spans="1:22" x14ac:dyDescent="0.2">
      <c r="B23" s="10" t="s">
        <v>29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10" t="s">
        <v>29</v>
      </c>
      <c r="N23" s="7"/>
      <c r="O23" s="7"/>
      <c r="P23" s="7"/>
      <c r="Q23" s="7"/>
      <c r="R23" s="7"/>
      <c r="S23" s="7"/>
      <c r="T23" s="7"/>
      <c r="U23" s="7"/>
      <c r="V23" s="11" t="s">
        <v>30</v>
      </c>
    </row>
    <row r="24" spans="1:22" x14ac:dyDescent="0.2">
      <c r="B24" s="38" t="s">
        <v>31</v>
      </c>
      <c r="C24" s="63" t="s">
        <v>32</v>
      </c>
      <c r="D24" s="34"/>
      <c r="E24" s="34"/>
      <c r="F24" s="34"/>
      <c r="G24" s="34"/>
      <c r="H24" s="34"/>
      <c r="I24" s="34"/>
      <c r="J24" s="34"/>
      <c r="K24" s="34"/>
      <c r="L24" s="34"/>
      <c r="M24" s="39" t="s">
        <v>31</v>
      </c>
      <c r="N24" s="35"/>
      <c r="O24" s="34"/>
      <c r="P24" s="34"/>
      <c r="Q24" s="34"/>
      <c r="R24" s="34"/>
      <c r="S24" s="34">
        <v>9600</v>
      </c>
      <c r="T24" s="34"/>
      <c r="U24" s="34">
        <v>28800</v>
      </c>
      <c r="V24" s="65">
        <f t="shared" ref="V24:V29" si="0">SUM(O24:U24)</f>
        <v>38400</v>
      </c>
    </row>
    <row r="25" spans="1:22" x14ac:dyDescent="0.2">
      <c r="B25" s="79" t="s">
        <v>33</v>
      </c>
      <c r="C25" s="80" t="s">
        <v>34</v>
      </c>
      <c r="D25" s="68"/>
      <c r="E25" s="68"/>
      <c r="F25" s="68"/>
      <c r="G25" s="68"/>
      <c r="H25" s="68"/>
      <c r="I25" s="68"/>
      <c r="J25" s="68"/>
      <c r="K25" s="68"/>
      <c r="L25" s="68"/>
      <c r="M25" s="81" t="s">
        <v>33</v>
      </c>
      <c r="N25" s="69"/>
      <c r="O25" s="68">
        <v>160</v>
      </c>
      <c r="P25" s="68"/>
      <c r="Q25" s="68">
        <v>160</v>
      </c>
      <c r="R25" s="68"/>
      <c r="S25" s="68">
        <v>320</v>
      </c>
      <c r="T25" s="68"/>
      <c r="U25" s="68">
        <v>320</v>
      </c>
      <c r="V25" s="82">
        <f t="shared" si="0"/>
        <v>960</v>
      </c>
    </row>
    <row r="26" spans="1:22" x14ac:dyDescent="0.2">
      <c r="B26" s="38" t="s">
        <v>35</v>
      </c>
      <c r="C26" s="63" t="s">
        <v>36</v>
      </c>
      <c r="D26" s="34"/>
      <c r="E26" s="34"/>
      <c r="F26" s="34"/>
      <c r="G26" s="34"/>
      <c r="H26" s="34"/>
      <c r="I26" s="34"/>
      <c r="J26" s="34"/>
      <c r="K26" s="34"/>
      <c r="L26" s="34"/>
      <c r="M26" s="39" t="s">
        <v>35</v>
      </c>
      <c r="N26" s="35"/>
      <c r="O26" s="34">
        <v>96</v>
      </c>
      <c r="P26" s="34"/>
      <c r="Q26" s="34">
        <v>96</v>
      </c>
      <c r="R26" s="34"/>
      <c r="S26" s="34"/>
      <c r="T26" s="34"/>
      <c r="U26" s="34"/>
      <c r="V26" s="66">
        <f t="shared" si="0"/>
        <v>192</v>
      </c>
    </row>
    <row r="27" spans="1:22" x14ac:dyDescent="0.2">
      <c r="B27" s="79" t="s">
        <v>37</v>
      </c>
      <c r="C27" s="80" t="s">
        <v>38</v>
      </c>
      <c r="D27" s="68"/>
      <c r="E27" s="68"/>
      <c r="F27" s="68"/>
      <c r="G27" s="68"/>
      <c r="H27" s="68"/>
      <c r="I27" s="68"/>
      <c r="J27" s="68"/>
      <c r="K27" s="68"/>
      <c r="L27" s="68"/>
      <c r="M27" s="81" t="s">
        <v>37</v>
      </c>
      <c r="N27" s="69"/>
      <c r="O27" s="68">
        <v>80</v>
      </c>
      <c r="P27" s="68"/>
      <c r="Q27" s="68">
        <v>80</v>
      </c>
      <c r="R27" s="68"/>
      <c r="S27" s="68"/>
      <c r="T27" s="68"/>
      <c r="U27" s="68"/>
      <c r="V27" s="82">
        <f t="shared" si="0"/>
        <v>160</v>
      </c>
    </row>
    <row r="28" spans="1:22" x14ac:dyDescent="0.2">
      <c r="A28" s="1">
        <v>8</v>
      </c>
      <c r="B28" s="38" t="s">
        <v>39</v>
      </c>
      <c r="C28" s="63" t="s">
        <v>40</v>
      </c>
      <c r="D28" s="34"/>
      <c r="E28" s="34"/>
      <c r="F28" s="34"/>
      <c r="G28" s="34"/>
      <c r="H28" s="34"/>
      <c r="I28" s="34"/>
      <c r="J28" s="34"/>
      <c r="K28" s="34"/>
      <c r="L28" s="34"/>
      <c r="M28" s="39" t="s">
        <v>39</v>
      </c>
      <c r="N28" s="35"/>
      <c r="O28" s="34">
        <v>48</v>
      </c>
      <c r="P28" s="34"/>
      <c r="Q28" s="34">
        <v>48</v>
      </c>
      <c r="R28" s="34"/>
      <c r="S28" s="34">
        <v>60</v>
      </c>
      <c r="T28" s="34"/>
      <c r="U28" s="34">
        <v>132</v>
      </c>
      <c r="V28" s="66">
        <f t="shared" si="0"/>
        <v>288</v>
      </c>
    </row>
    <row r="29" spans="1:22" x14ac:dyDescent="0.2">
      <c r="B29" s="79" t="s">
        <v>41</v>
      </c>
      <c r="C29" s="80" t="s">
        <v>42</v>
      </c>
      <c r="D29" s="68"/>
      <c r="E29" s="68"/>
      <c r="F29" s="68"/>
      <c r="G29" s="68"/>
      <c r="H29" s="68"/>
      <c r="I29" s="68"/>
      <c r="J29" s="68"/>
      <c r="K29" s="68"/>
      <c r="L29" s="68"/>
      <c r="M29" s="81" t="s">
        <v>41</v>
      </c>
      <c r="N29" s="69"/>
      <c r="O29" s="68">
        <v>128</v>
      </c>
      <c r="P29" s="68"/>
      <c r="Q29" s="68">
        <v>128</v>
      </c>
      <c r="R29" s="68"/>
      <c r="S29" s="68">
        <v>120</v>
      </c>
      <c r="T29" s="68"/>
      <c r="U29" s="68"/>
      <c r="V29" s="83">
        <f t="shared" si="0"/>
        <v>376</v>
      </c>
    </row>
    <row r="30" spans="1:22" x14ac:dyDescent="0.2"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5"/>
      <c r="O30" s="84">
        <f>SUM(O24:O29)</f>
        <v>512</v>
      </c>
      <c r="P30" s="84"/>
      <c r="Q30" s="84">
        <f>SUM(Q24:Q29)</f>
        <v>512</v>
      </c>
      <c r="R30" s="84"/>
      <c r="S30" s="84">
        <f>SUM(S24:S29)</f>
        <v>10100</v>
      </c>
      <c r="T30" s="84"/>
      <c r="U30" s="84">
        <f>SUM(U24:U29)</f>
        <v>29252</v>
      </c>
      <c r="V30" s="6"/>
    </row>
    <row r="32" spans="1:22" ht="16.5" customHeight="1" x14ac:dyDescent="0.2">
      <c r="B32" s="107" t="s">
        <v>43</v>
      </c>
      <c r="C32" s="108"/>
      <c r="D32" s="108"/>
      <c r="E32" s="108"/>
      <c r="F32" s="108"/>
      <c r="G32" s="108"/>
      <c r="H32" s="108"/>
      <c r="I32" s="108"/>
      <c r="J32" s="109"/>
    </row>
    <row r="33" spans="2:10" x14ac:dyDescent="0.2">
      <c r="B33" s="5"/>
      <c r="J33" s="4"/>
    </row>
    <row r="34" spans="2:10" x14ac:dyDescent="0.2">
      <c r="B34" s="86" t="s">
        <v>44</v>
      </c>
      <c r="C34" s="87"/>
      <c r="D34" s="87"/>
      <c r="E34" s="87"/>
      <c r="F34" s="87"/>
      <c r="G34" s="7"/>
      <c r="H34" s="7"/>
      <c r="I34" s="7"/>
      <c r="J34" s="9"/>
    </row>
    <row r="35" spans="2:10" x14ac:dyDescent="0.2">
      <c r="B35" s="88" t="s">
        <v>45</v>
      </c>
      <c r="C35" s="89"/>
      <c r="D35" s="89" t="s">
        <v>46</v>
      </c>
      <c r="E35" s="89"/>
      <c r="F35" s="89" t="s">
        <v>47</v>
      </c>
      <c r="G35" s="89"/>
      <c r="I35" s="89" t="s">
        <v>14</v>
      </c>
      <c r="J35" s="104"/>
    </row>
    <row r="36" spans="2:10" x14ac:dyDescent="0.2">
      <c r="B36" s="100" t="s">
        <v>48</v>
      </c>
      <c r="C36" s="101"/>
      <c r="D36" s="101">
        <v>0</v>
      </c>
      <c r="E36" s="101"/>
      <c r="F36" s="102">
        <v>0</v>
      </c>
      <c r="G36" s="102"/>
      <c r="H36" s="35"/>
      <c r="I36" s="102">
        <f>F36*D36</f>
        <v>0</v>
      </c>
      <c r="J36" s="103"/>
    </row>
    <row r="37" spans="2:10" x14ac:dyDescent="0.2">
      <c r="B37" s="96" t="s">
        <v>48</v>
      </c>
      <c r="C37" s="97"/>
      <c r="D37" s="97">
        <v>0</v>
      </c>
      <c r="E37" s="97"/>
      <c r="F37" s="98">
        <v>0</v>
      </c>
      <c r="G37" s="98"/>
      <c r="H37" s="69"/>
      <c r="I37" s="98">
        <f>F37*D37</f>
        <v>0</v>
      </c>
      <c r="J37" s="99"/>
    </row>
    <row r="38" spans="2:10" x14ac:dyDescent="0.2">
      <c r="B38" s="100" t="s">
        <v>48</v>
      </c>
      <c r="C38" s="101"/>
      <c r="D38" s="101">
        <v>0</v>
      </c>
      <c r="E38" s="101"/>
      <c r="F38" s="102">
        <v>0</v>
      </c>
      <c r="G38" s="102"/>
      <c r="H38" s="35"/>
      <c r="I38" s="102">
        <f>F38*D38</f>
        <v>0</v>
      </c>
      <c r="J38" s="103"/>
    </row>
    <row r="39" spans="2:10" x14ac:dyDescent="0.2">
      <c r="B39" s="5"/>
      <c r="J39" s="4"/>
    </row>
    <row r="40" spans="2:10" x14ac:dyDescent="0.2">
      <c r="B40" s="90" t="s">
        <v>49</v>
      </c>
      <c r="C40" s="91"/>
      <c r="D40" s="91"/>
      <c r="E40" s="91"/>
      <c r="F40" s="91"/>
      <c r="G40" s="91"/>
      <c r="H40" s="91"/>
      <c r="I40" s="92">
        <f t="array" ref="I40">I36:J38</f>
        <v>0</v>
      </c>
      <c r="J40" s="93"/>
    </row>
    <row r="41" spans="2:10" x14ac:dyDescent="0.2">
      <c r="B41" s="5"/>
      <c r="J41" s="4"/>
    </row>
    <row r="42" spans="2:10" x14ac:dyDescent="0.2">
      <c r="B42" s="86" t="s">
        <v>50</v>
      </c>
      <c r="C42" s="87"/>
      <c r="D42" s="87"/>
      <c r="E42" s="87"/>
      <c r="F42" s="87"/>
      <c r="G42" s="7"/>
      <c r="H42" s="7"/>
      <c r="I42" s="7"/>
      <c r="J42" s="9"/>
    </row>
    <row r="43" spans="2:10" x14ac:dyDescent="0.2">
      <c r="B43" s="88" t="s">
        <v>45</v>
      </c>
      <c r="C43" s="89"/>
      <c r="D43" s="89" t="s">
        <v>46</v>
      </c>
      <c r="E43" s="89"/>
      <c r="F43" s="89" t="s">
        <v>47</v>
      </c>
      <c r="G43" s="89"/>
      <c r="I43" s="89" t="s">
        <v>14</v>
      </c>
      <c r="J43" s="104"/>
    </row>
    <row r="44" spans="2:10" x14ac:dyDescent="0.2">
      <c r="B44" s="100" t="s">
        <v>48</v>
      </c>
      <c r="C44" s="101"/>
      <c r="D44" s="101">
        <v>0</v>
      </c>
      <c r="E44" s="101"/>
      <c r="F44" s="102">
        <v>0</v>
      </c>
      <c r="G44" s="102"/>
      <c r="H44" s="35"/>
      <c r="I44" s="102">
        <f>F44*D44</f>
        <v>0</v>
      </c>
      <c r="J44" s="103"/>
    </row>
    <row r="45" spans="2:10" x14ac:dyDescent="0.2">
      <c r="B45" s="96" t="s">
        <v>48</v>
      </c>
      <c r="C45" s="97"/>
      <c r="D45" s="97">
        <v>0</v>
      </c>
      <c r="E45" s="97"/>
      <c r="F45" s="98">
        <v>0</v>
      </c>
      <c r="G45" s="98"/>
      <c r="H45" s="69"/>
      <c r="I45" s="98">
        <f>F45*D45</f>
        <v>0</v>
      </c>
      <c r="J45" s="99"/>
    </row>
    <row r="46" spans="2:10" x14ac:dyDescent="0.2">
      <c r="B46" s="100" t="s">
        <v>48</v>
      </c>
      <c r="C46" s="101"/>
      <c r="D46" s="101">
        <v>0</v>
      </c>
      <c r="E46" s="101"/>
      <c r="F46" s="102">
        <v>0</v>
      </c>
      <c r="G46" s="102"/>
      <c r="H46" s="35"/>
      <c r="I46" s="102">
        <f>F46*D46</f>
        <v>0</v>
      </c>
      <c r="J46" s="103"/>
    </row>
    <row r="47" spans="2:10" x14ac:dyDescent="0.2">
      <c r="B47" s="5"/>
      <c r="J47" s="4"/>
    </row>
    <row r="48" spans="2:10" x14ac:dyDescent="0.2">
      <c r="B48" s="90" t="s">
        <v>51</v>
      </c>
      <c r="C48" s="91"/>
      <c r="D48" s="91"/>
      <c r="E48" s="91"/>
      <c r="F48" s="91"/>
      <c r="G48" s="91"/>
      <c r="H48" s="91"/>
      <c r="I48" s="92">
        <f t="array" ref="I48">I44:J46</f>
        <v>0</v>
      </c>
      <c r="J48" s="93"/>
    </row>
    <row r="49" spans="2:10" x14ac:dyDescent="0.2">
      <c r="B49" s="5"/>
      <c r="J49" s="4"/>
    </row>
    <row r="50" spans="2:10" x14ac:dyDescent="0.2">
      <c r="B50" s="86" t="s">
        <v>52</v>
      </c>
      <c r="C50" s="87"/>
      <c r="D50" s="87"/>
      <c r="E50" s="87"/>
      <c r="F50" s="87"/>
      <c r="G50" s="7"/>
      <c r="H50" s="7"/>
      <c r="I50" s="7"/>
      <c r="J50" s="9"/>
    </row>
    <row r="51" spans="2:10" x14ac:dyDescent="0.2">
      <c r="B51" s="88" t="s">
        <v>45</v>
      </c>
      <c r="C51" s="89"/>
      <c r="D51" s="89" t="s">
        <v>46</v>
      </c>
      <c r="E51" s="89"/>
      <c r="F51" s="89" t="s">
        <v>47</v>
      </c>
      <c r="G51" s="89"/>
      <c r="I51" s="89" t="s">
        <v>14</v>
      </c>
      <c r="J51" s="104"/>
    </row>
    <row r="52" spans="2:10" ht="15" customHeight="1" x14ac:dyDescent="0.2">
      <c r="B52" s="105" t="s">
        <v>48</v>
      </c>
      <c r="C52" s="106"/>
      <c r="D52" s="101">
        <v>0</v>
      </c>
      <c r="E52" s="101"/>
      <c r="F52" s="102">
        <v>0</v>
      </c>
      <c r="G52" s="102"/>
      <c r="H52" s="35"/>
      <c r="I52" s="102">
        <f>F52*D52</f>
        <v>0</v>
      </c>
      <c r="J52" s="103"/>
    </row>
    <row r="53" spans="2:10" x14ac:dyDescent="0.2">
      <c r="B53" s="96" t="s">
        <v>48</v>
      </c>
      <c r="C53" s="97"/>
      <c r="D53" s="97">
        <v>0</v>
      </c>
      <c r="E53" s="97"/>
      <c r="F53" s="98">
        <v>0</v>
      </c>
      <c r="G53" s="98"/>
      <c r="H53" s="69"/>
      <c r="I53" s="98">
        <f>F53*D53</f>
        <v>0</v>
      </c>
      <c r="J53" s="99"/>
    </row>
    <row r="54" spans="2:10" x14ac:dyDescent="0.2">
      <c r="B54" s="100" t="s">
        <v>48</v>
      </c>
      <c r="C54" s="101"/>
      <c r="D54" s="101">
        <v>0</v>
      </c>
      <c r="E54" s="101"/>
      <c r="F54" s="102">
        <v>0</v>
      </c>
      <c r="G54" s="102"/>
      <c r="H54" s="35"/>
      <c r="I54" s="102">
        <f>F54*D54</f>
        <v>0</v>
      </c>
      <c r="J54" s="103"/>
    </row>
    <row r="55" spans="2:10" x14ac:dyDescent="0.2">
      <c r="B55" s="5"/>
      <c r="J55" s="4"/>
    </row>
    <row r="56" spans="2:10" x14ac:dyDescent="0.2">
      <c r="B56" s="90" t="s">
        <v>53</v>
      </c>
      <c r="C56" s="91"/>
      <c r="D56" s="91"/>
      <c r="E56" s="91"/>
      <c r="F56" s="91"/>
      <c r="G56" s="91"/>
      <c r="H56" s="91"/>
      <c r="I56" s="92">
        <f t="array" ref="I56">I52:J54</f>
        <v>0</v>
      </c>
      <c r="J56" s="93"/>
    </row>
    <row r="57" spans="2:10" x14ac:dyDescent="0.2">
      <c r="B57" s="94"/>
      <c r="C57" s="95"/>
      <c r="D57" s="95"/>
      <c r="E57" s="95"/>
      <c r="F57" s="95"/>
      <c r="G57" s="95"/>
      <c r="H57" s="95"/>
      <c r="I57" s="3"/>
      <c r="J57" s="2"/>
    </row>
  </sheetData>
  <mergeCells count="77">
    <mergeCell ref="AE6:AF6"/>
    <mergeCell ref="AE10:AF10"/>
    <mergeCell ref="O22:P22"/>
    <mergeCell ref="Q22:R22"/>
    <mergeCell ref="S22:T22"/>
    <mergeCell ref="AE9:AF9"/>
    <mergeCell ref="AE7:AF7"/>
    <mergeCell ref="AE12:AF12"/>
    <mergeCell ref="AE8:AF8"/>
    <mergeCell ref="N5:V5"/>
    <mergeCell ref="B3:C3"/>
    <mergeCell ref="B6:D6"/>
    <mergeCell ref="B5:L5"/>
    <mergeCell ref="B2:L2"/>
    <mergeCell ref="F6:G6"/>
    <mergeCell ref="B8:L8"/>
    <mergeCell ref="B21:V21"/>
    <mergeCell ref="B32:J32"/>
    <mergeCell ref="B34:F34"/>
    <mergeCell ref="B35:C35"/>
    <mergeCell ref="D35:E35"/>
    <mergeCell ref="F35:G35"/>
    <mergeCell ref="I35:J35"/>
    <mergeCell ref="B22:L22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40:H40"/>
    <mergeCell ref="I40:J40"/>
    <mergeCell ref="B42:F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8:H48"/>
    <mergeCell ref="I48:J48"/>
    <mergeCell ref="I51:J51"/>
    <mergeCell ref="B52:C52"/>
    <mergeCell ref="D52:E52"/>
    <mergeCell ref="F52:G52"/>
    <mergeCell ref="I52:J52"/>
    <mergeCell ref="I56:J56"/>
    <mergeCell ref="B57:H57"/>
    <mergeCell ref="B53:C53"/>
    <mergeCell ref="D53:E53"/>
    <mergeCell ref="F53:G53"/>
    <mergeCell ref="I53:J53"/>
    <mergeCell ref="B54:C54"/>
    <mergeCell ref="D54:E54"/>
    <mergeCell ref="F54:G54"/>
    <mergeCell ref="I54:J54"/>
    <mergeCell ref="B50:F50"/>
    <mergeCell ref="B51:C51"/>
    <mergeCell ref="D51:E51"/>
    <mergeCell ref="F51:G51"/>
    <mergeCell ref="B56:H56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f06ce9-4c09-4f14-b267-a1bfd4b1288f" xsi:nil="true"/>
    <lcf76f155ced4ddcb4097134ff3c332f xmlns="ebfe1aca-eb14-4289-a711-e4a62b5cf9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D722DB4F61A4BA82D18DFB49152B3" ma:contentTypeVersion="14" ma:contentTypeDescription="Een nieuw document maken." ma:contentTypeScope="" ma:versionID="0d54f8b238fb1a2057b8992ee97dd521">
  <xsd:schema xmlns:xsd="http://www.w3.org/2001/XMLSchema" xmlns:xs="http://www.w3.org/2001/XMLSchema" xmlns:p="http://schemas.microsoft.com/office/2006/metadata/properties" xmlns:ns2="ebfe1aca-eb14-4289-a711-e4a62b5cf956" xmlns:ns3="f1f06ce9-4c09-4f14-b267-a1bfd4b1288f" targetNamespace="http://schemas.microsoft.com/office/2006/metadata/properties" ma:root="true" ma:fieldsID="661bd616a3a9c2ce2b895b4b05db1936" ns2:_="" ns3:_="">
    <xsd:import namespace="ebfe1aca-eb14-4289-a711-e4a62b5cf956"/>
    <xsd:import namespace="f1f06ce9-4c09-4f14-b267-a1bfd4b12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e1aca-eb14-4289-a711-e4a62b5cf9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a5092c2b-5de3-470e-8c85-045e6e798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06ce9-4c09-4f14-b267-a1bfd4b12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711bc3f-c0ae-4f19-9dff-45170b09abef}" ma:internalName="TaxCatchAll" ma:showField="CatchAllData" ma:web="f1f06ce9-4c09-4f14-b267-a1bfd4b12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E2919-C7FB-4374-ADE7-4E0EAD2F4E49}">
  <ds:schemaRefs>
    <ds:schemaRef ds:uri="http://schemas.microsoft.com/office/2006/metadata/properties"/>
    <ds:schemaRef ds:uri="http://schemas.microsoft.com/office/infopath/2007/PartnerControls"/>
    <ds:schemaRef ds:uri="f1f06ce9-4c09-4f14-b267-a1bfd4b1288f"/>
    <ds:schemaRef ds:uri="ebfe1aca-eb14-4289-a711-e4a62b5cf956"/>
  </ds:schemaRefs>
</ds:datastoreItem>
</file>

<file path=customXml/itemProps2.xml><?xml version="1.0" encoding="utf-8"?>
<ds:datastoreItem xmlns:ds="http://schemas.openxmlformats.org/officeDocument/2006/customXml" ds:itemID="{34542542-C2D8-4D1E-887B-425588128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fe1aca-eb14-4289-a711-e4a62b5cf956"/>
    <ds:schemaRef ds:uri="f1f06ce9-4c09-4f14-b267-a1bfd4b12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0FCEDD-726F-40DB-840F-C1056CC3F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Exploitatiebegroting</vt:lpstr>
    </vt:vector>
  </TitlesOfParts>
  <Manager/>
  <Company>ROC van Twente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EVS04</dc:creator>
  <cp:keywords/>
  <dc:description/>
  <cp:lastModifiedBy>Carolien van Riswijk</cp:lastModifiedBy>
  <cp:revision/>
  <dcterms:created xsi:type="dcterms:W3CDTF">2022-06-08T12:10:56Z</dcterms:created>
  <dcterms:modified xsi:type="dcterms:W3CDTF">2025-05-08T13:22:42Z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0x010100FB7D722DB4F61A4BA82D18DFB49152B3</vt:lpwstr>
  </property>
  <property fmtid="{D5CDD505-2E9C-101B-9397-08002B2CF9AE}" pid="3" name="MediaServiceImageTags">
    <vt:lpwstr/>
  </property>
  <property fmtid="{D5CDD505-2E9C-101B-9397-08002B2CF9AE}" pid="4" name="MSIP_Label_44d050f3-850d-4310-850a-31ea13e04063_Enabled">
    <vt:lpwstr>true</vt:lpwstr>
  </property>
  <property fmtid="{D5CDD505-2E9C-101B-9397-08002B2CF9AE}" pid="5" name="MSIP_Label_44d050f3-850d-4310-850a-31ea13e04063_SetDate">
    <vt:lpwstr>2025-04-18T09:31:41Z</vt:lpwstr>
  </property>
  <property fmtid="{D5CDD505-2E9C-101B-9397-08002B2CF9AE}" pid="6" name="MSIP_Label_44d050f3-850d-4310-850a-31ea13e04063_Method">
    <vt:lpwstr>Standard</vt:lpwstr>
  </property>
  <property fmtid="{D5CDD505-2E9C-101B-9397-08002B2CF9AE}" pid="7" name="MSIP_Label_44d050f3-850d-4310-850a-31ea13e04063_Name">
    <vt:lpwstr>defa4170-0d19-0005-0004-bc88714345d2</vt:lpwstr>
  </property>
  <property fmtid="{D5CDD505-2E9C-101B-9397-08002B2CF9AE}" pid="8" name="MSIP_Label_44d050f3-850d-4310-850a-31ea13e04063_SiteId">
    <vt:lpwstr>6200b37c-a03e-4996-ab02-6f5b017bb20f</vt:lpwstr>
  </property>
  <property fmtid="{D5CDD505-2E9C-101B-9397-08002B2CF9AE}" pid="9" name="MSIP_Label_44d050f3-850d-4310-850a-31ea13e04063_ActionId">
    <vt:lpwstr>b148ed23-49a9-4006-b015-3ddf490e7995</vt:lpwstr>
  </property>
  <property fmtid="{D5CDD505-2E9C-101B-9397-08002B2CF9AE}" pid="10" name="MSIP_Label_44d050f3-850d-4310-850a-31ea13e04063_ContentBits">
    <vt:lpwstr>0</vt:lpwstr>
  </property>
  <property fmtid="{D5CDD505-2E9C-101B-9397-08002B2CF9AE}" pid="11" name="MSIP_Label_44d050f3-850d-4310-850a-31ea13e04063_Tag">
    <vt:lpwstr>50, 3, 0, 1</vt:lpwstr>
  </property>
</Properties>
</file>